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20" yWindow="45" windowWidth="16530" windowHeight="9435"/>
  </bookViews>
  <sheets>
    <sheet name="Φύλλο1" sheetId="1" r:id="rId1"/>
    <sheet name="Φύλλο2" sheetId="2" r:id="rId2"/>
    <sheet name="Φύλλο3" sheetId="3" r:id="rId3"/>
  </sheets>
  <definedNames>
    <definedName name="_xlnm.Print_Area" localSheetId="0">Φύλλο1!$A$1:$O$36</definedName>
    <definedName name="_xlnm.Print_Titles" localSheetId="0">Φύλλο1!$1:$7</definedName>
  </definedNames>
  <calcPr calcId="145621"/>
</workbook>
</file>

<file path=xl/calcChain.xml><?xml version="1.0" encoding="utf-8"?>
<calcChain xmlns="http://schemas.openxmlformats.org/spreadsheetml/2006/main">
  <c r="K22" i="1" l="1"/>
  <c r="N22" i="1" s="1"/>
  <c r="K23" i="1"/>
  <c r="N23" i="1" s="1"/>
  <c r="K24" i="1"/>
  <c r="N24" i="1" s="1"/>
  <c r="K25" i="1"/>
  <c r="N25" i="1" s="1"/>
  <c r="K26" i="1"/>
  <c r="M26" i="1" s="1"/>
  <c r="K27" i="1"/>
  <c r="N27" i="1" s="1"/>
  <c r="K28" i="1"/>
  <c r="N28" i="1" s="1"/>
  <c r="K29" i="1"/>
  <c r="M29" i="1" s="1"/>
  <c r="K9" i="1" l="1"/>
  <c r="N9" i="1" s="1"/>
  <c r="K10" i="1"/>
  <c r="N10" i="1" s="1"/>
  <c r="K11" i="1"/>
  <c r="N11" i="1" s="1"/>
  <c r="K12" i="1"/>
  <c r="N12" i="1" s="1"/>
  <c r="K13" i="1"/>
  <c r="N13" i="1" s="1"/>
  <c r="K14" i="1"/>
  <c r="N14" i="1" s="1"/>
  <c r="K15" i="1"/>
  <c r="N15" i="1" s="1"/>
  <c r="K16" i="1"/>
  <c r="N16" i="1" s="1"/>
  <c r="K17" i="1"/>
  <c r="N17" i="1" s="1"/>
  <c r="K18" i="1"/>
  <c r="N18" i="1" s="1"/>
  <c r="K19" i="1"/>
  <c r="K20" i="1"/>
  <c r="K21" i="1"/>
  <c r="K8" i="1"/>
  <c r="M8" i="1" s="1"/>
  <c r="M30" i="1" s="1"/>
  <c r="O19" i="1" l="1"/>
  <c r="N30" i="1"/>
  <c r="O20" i="1"/>
  <c r="O21" i="1"/>
  <c r="M31" i="1"/>
  <c r="M32" i="1" s="1"/>
  <c r="O30" i="1" l="1"/>
  <c r="O31" i="1" s="1"/>
  <c r="N31" i="1"/>
  <c r="N32" i="1" s="1"/>
  <c r="O32" i="1" l="1"/>
  <c r="F33" i="1" s="1"/>
  <c r="F36" i="1" s="1"/>
</calcChain>
</file>

<file path=xl/sharedStrings.xml><?xml version="1.0" encoding="utf-8"?>
<sst xmlns="http://schemas.openxmlformats.org/spreadsheetml/2006/main" count="90" uniqueCount="68">
  <si>
    <t>Κωδικός Είδους</t>
  </si>
  <si>
    <t>Περιγραφή</t>
  </si>
  <si>
    <t>ΜΜ</t>
  </si>
  <si>
    <t>Τιμή Μονάδας</t>
  </si>
  <si>
    <t>ΑΛΑΤΙ ΓΙΑ ΤΗΝ ΟΣΜΩΣΗ ΤΕΧΝΗΤΟΥ ΝΕΦΡΟΥ</t>
  </si>
  <si>
    <t>TEM</t>
  </si>
  <si>
    <t>ΓΡΑΜΜΗ ΕΓΧΥΣΗΣ Μ.Χ. ΜΕΤΑ ΦΙΛΤΡΟΥ ΚΑΤΑΚΡΑΤΗΣΗΣ ΜΙΚΡΟΒΙΩΝ ΓΙΑ ΤΗ ΔΙΕΝΕΡΓΕΙΑ ON LINE ΑΙΜΟΔΙΑΔΙΗΘΗΣΗΣ- ΑΙΜΟΔΙΗΘΗΣΗΣ</t>
  </si>
  <si>
    <t>ΔΙΑΛΥΜΑ ΑΠΟΛΥΜΑΝΤΙΚΟ ΓΙΑ ΤΗΝ ΑΠΟΣΤΕΙΡΩΣΗ ΤΩΝ ΜΗΧ/ΤΩΝ ΤΟΥ ΤΕΧΝΗΤΟΥ ΝΕΦΡΟΥ FRESENIUS BELCO ΣΕ ΣΥΣΚΕΥΑΣΙΑ 5LT NA ΕΠΙΤΥΓΧΑΝΟΥΝ ΤΗΝ ΑΦΑΛΑΤΩΣΗ ΤΩΝ ΜΗΧ/ΤΩΝ</t>
  </si>
  <si>
    <t>Λ</t>
  </si>
  <si>
    <t>ΔΙΑΛΥΜΑΤΑ ΓΙΑ ΣΥΝΕΧΗ ΦΛΕΒΟ-ΦΛΕΒΙΚΗ ΑΙΜΟΔΙΗΘΗΣΗ ΣΥΣΚ. 5 L</t>
  </si>
  <si>
    <t>ΠΑΚ</t>
  </si>
  <si>
    <t>ΜΠΙΤΟΝΙΑ 5 LIT.BC-2A ΥΓΡΟ ΓΙΑ ΑΙΜΟΚΑΘΑΡΣΗ ΜΕ ΔΙΤΤΑΝΘΡΑΚΙΚΑ ΚΑΙ ΑΠΟΚΛΕΙΣΤΙΚΑ ΣΕ ΣΥΝΔΙΑΣΜΟ ΜΕ ΤΟ BC-2B ΔΙΑΛΥΜΑ Ή ΜΕ ΣΤΕΡΕΟ ΔΙΤΑΝΘΡΑΚΙΚΟ ΣΥΜΠΥΚΝΩΜΕΝΟ ΔΙΑΛΥΜΜΑ Α</t>
  </si>
  <si>
    <t>ΜΠΙΤΟΝΙΑ 5 LIT.BC-2B ΥΓΡΟ ΓΙΑ ΑΙΜΟΚΑΘΑΡΣΗ ΜΕ ΔΙΤΤΑΝΘΡΑΚΙΚΑ ΚΑΙ ΑΠΟΚΛΕΙΣΤΙΚΑ ΣΕ ΣΥΝΔΙΑΣΜΟ ΜΕ ΤΟ BC-2A ΔΙΑΛΥΜΑ Ή ΜΕ ΣΤΕΡΕΟ ΔΙΤΑΝΘΡΑΚΙΚΟ ΣΥΜΠΥΚΝΩΜΕΝΟ ΔΙΑΛΥΜΜΑ Α</t>
  </si>
  <si>
    <t>ΣΕΤ ΔΙΑΛΥΜΑΤΩΝ ΑΠΟΤΕΛΕΙΤΑΙ ΑΠΟ ΜΙΑ ΦΥΣΙΓΓΑ NA CL 1200GR KAI ΜΙΑ ΦΥΣΙΓΓΑ ΔΙΤΑΝΘΡΑΚΙΚΟΥ ΝΑΤΡΙΟY 720 GR ΕΠΕΞΕΡΓΑΣΜΕΝΟΥ ΣΕ ΣΚΟΝΗ ΜΕ ΕΛΑΧΙΣΤΗ ΠΟΣΟΤΗΤΑ ΣΚΟΝΗΣ ΓΙΑ ΠΑΡΑΓΩΓΗ ΔΙΑΛΥΜΑΤΟΣ ΜΕΤΑ ΑΠΟ ΑΝΑΜΕΙΞΗ ΜΕ ΑΝΤΙΣΤΟΙΧΟΥΣ ΣΑΚΚΟΥΣ ΗΛΕΚΤΡΟΛΥΤΩΝ</t>
  </si>
  <si>
    <t>SET</t>
  </si>
  <si>
    <t>ΣΕΤ ΠΕΡΙΠΟΙΗΣΗΣ ΑΣΘΕΝΟΥΣ ΠΡΙΝ ΚΑΙ ΜΕΤΑ ΤΗΝ ΦΛΕΒΟΚΕΝΤΗΣΗ ΓΙΑ ΑΙΜΟΚΑΘΑΡΣΗ</t>
  </si>
  <si>
    <t>ΦΙΛΤΡΟ ΥΠΕΡΔΙΗΘΗΣΗΣ ΜΙΚΡΟΒΙΩΝ ΣΤΑ ΜΗΧΑΝΗΜΑΤΑ ON LINE ΑΙΜΟΔΙΑΔΙΗΘΗΣΗΣ</t>
  </si>
  <si>
    <t>ΦΥΣΙΓΓΑ 750 GR NaHCO3 Ph Eur ΓΙΑ ΥΠΑΡΧΟΝΤΑ ΜΗΧΑΝΗΜΑΤΑ</t>
  </si>
  <si>
    <t>ΦΥΣΙΓΓΑ ΑΝΥΔΡΟΥ ΑΝΘΡΑΚΙΚΟΥ ΝΑΤΡΙΟΥ ΓΙΑ ΑΦΑΙΡΕΣΗ ΟΡΓΑΝΙΚΩΝ ΚΑΤΑΛΟΙΠΩΝ ΛΙΠΩΝ, ΠΡΩΤΕΙΝΩΝ</t>
  </si>
  <si>
    <t>ΦΥΣΙΓΓΑ ΜΟΝΟΫΔΡΙΚΟΥ ΚΙΤΡΙΚΟΥ ΟΞΕΟΣ ΓΙΑ ΑΠΑΣΒΕΣΤΩΣΗ ΥΠΑΡΧΟΝΤΩΝ ΜΗΧΑΝΗΜΑΤΩΝ</t>
  </si>
  <si>
    <t>Σύνολα:</t>
  </si>
  <si>
    <t>Γενικά σύνολα:</t>
  </si>
  <si>
    <t>A/A</t>
  </si>
  <si>
    <t>ΦΠΑ</t>
  </si>
  <si>
    <t xml:space="preserve">ΔΙΑΦΟΡΑ  : </t>
  </si>
  <si>
    <t>ΚΑΕ : 1359</t>
  </si>
  <si>
    <t>ΕΓΓΕΚΡΙΜΕΝΟΣ ΠΡΟΥΠΟΛΟΓΙΣΜΟΣ  :</t>
  </si>
  <si>
    <t>Ποσότητα</t>
  </si>
  <si>
    <t>ΒΕΝΙΖΕΛΕΙΟ</t>
  </si>
  <si>
    <t>ΠΑΓΝΗ</t>
  </si>
  <si>
    <t>Αξία (Χωρίς ΦΠΑ) 23%</t>
  </si>
  <si>
    <t>Αξία (Χωρίς ΦΠΑ) 13%</t>
  </si>
  <si>
    <t>Αξία (Χωρίς ΦΠΑ) 6,5%</t>
  </si>
  <si>
    <t>ΣΥΝΟΛΙΚΗ ΠΟΣΟΤΗΤΑ</t>
  </si>
  <si>
    <t>Τεχνικές προδιαγραφές</t>
  </si>
  <si>
    <t>ΔΙΑΛΥΜΑΤΑ ΓΙΑ ΚΑΘΑΡΙΣΜΟ ΜΗΧΑΝΗΜΑΤΩΝ (ΜΤΝ): ΔΙΑΛΥΜΑ ΑΠΟΛΥΜΑΝΤΙΚΟ ΓΙΑ ΤΗΝ ΑΠΟΣΤΕΙΡΩΣΗ ΤΩΝ ΜΗΧΑΝΗΜΑΤΩΝ ΤΕΧΝΗΤΟΥ ΝΕΦΡΟΥ FRESENIUS ΣΥΣΚ 5LT. ΝΑ ΕΠΙΤΥΓΧΑΝΟΥΝ ΤΗΝ ΑΠΟΣΚΛΗΡΥΝΣΗ ΤΩΝ ΜΗΧΑΝΗΜΑΤΩΝ Κ ΤΗΝ ΠΛΗΡΗ ΚΑΤΑΣΤΡΟΦΗ ΤΟΥ ΙΟΥ ΗΠΑΤΙΤΙΔΑΣ B ΚΑΙ C KAI TOY IOY ΗIV1,2ΤΟ ΣΤΟΜΙΟ ΤΗΣ ΣΥΣΚΕΥΑΣΙΑΣ ΤΟΥ ΔΙΑΛΥΜΑΤΟΣ ΝΑ ΠΡΟΣΑΡΜΟΖΕΤΑΙ ΣΤΗΝ ΥΠΟΔΟΧΗ ΤΗΣ ΜΗΧΑΝΗΣ</t>
  </si>
  <si>
    <t>ΝΑ ΕΧΕΙ ΠΕΡΙΕΚΤΙΚΟΤΗΤΑ ΣΕ Ναcl &gt;98,5%,ΣΕ ΑΔΙΑΛΥΤΑ &lt;0,05%, ΣΕ ΜΑΓΝΗΣΙΑΚΑ &lt;0,3%, ΣΕ ΥΓΡΑΣΙΑ&lt;1%, ΠΑΡΑΔΟΣΗ ΣΤΟ ΧΩΡΟ ΤΗΣ ΑΝΤΙΣΤΡΟΦΗΣ ΟΣΜΩΣΗΣ ΤΗΣ Μ.Τ.Ν. ΤΟΥ ΝΟΣ/ΟΥ</t>
  </si>
  <si>
    <t>ΓΙΑ ΜΗΧΑΝΗΜΑΤΑ GAMBRO AK-200 ULTRAS</t>
  </si>
  <si>
    <t xml:space="preserve">Σάκοι ηλεκτολυτών με ή χωρίς dextrose για παραγωγη διαλύματος μετά από ανάμειξη με τις αντίστοιχες φύσιγγες.Απαραίτητη προυπόθεση σε όποιον κατακυρωθεί το είδος να γίνει η μετατροπή των μηχανημάτων δωρεάν σε συνεννόηση με την Τεχνική Υπηρεσία του Νοσοκομείου μας. </t>
  </si>
  <si>
    <t>ΝΑ ΣΥΝΟΔΕΥΕΤΑΙ ΑΠΌ ΠΩΜΑΤΑ ΣΦΡΑΓΙΣΜΑΤΟΣ ΏΣΤΕ ΝΑ ΔΥΝΑΤΑΙ ΝΑ ΑΠΟΜΑΚΡΥΝΘΟΥΝ ΑΠΌ ΤΟ ΜΗΧΑΝΗΜΑ ΧΩΡΙΣ ΔΙΑΡΡΟΗ ΥΓΡΩΝ. ΝΑ ΕΧΟΥΝ ΘΕΣΗ ΑΠΟΘΗΚΕΥΣΗΣ (PARKING) ΤΩΝ ΠΩΜΑΤΩΝ ΚΑΤ’ ΤΗΝ ΔΙΑΡΚΕΙΑ ΤΗΣ ΑΙΜΟΚΑΘΑΡΣΗΣ</t>
  </si>
  <si>
    <t>Κατάλληλη για την αφαίρεση οργανικών καταλοίπων, λιπών και πρωτεϊνών . Να περιέχει καθαρή σκόνη άνυδρου ανθρακικού νατρίου βάρους 13gr. Η φύσιγγα να είναι σφραγισμένη (όχι προτρυπημένη) και να διαθέτει δύο φίλτρα για την αποφυγή παράσυρσης σκόνης στο μηχάνημα, κατάλληλη για μηχανήματα GAMBRO AK-200.</t>
  </si>
  <si>
    <t>Κατάλληλη για απασβέστωση . Να περιέχει καθαρή σκόνη μονοϋδρικού κιτρικού οξέος 32gr. Η φύσιγγα να είναι σφραγισμένη (όχι προτρυπημένη) και να διαθέτει δύο φίλτρα για την αποφυγή παράσυρσης σκόνης στο μηχάνημα, κατάλληλη για μηχανήματα GAMBRO AK-200.</t>
  </si>
  <si>
    <t>ΔΙΑΛΥΜΑ ΠΟΥ ΝΑ ΠΕΡΙΕΧΕΙ ΔΙΤΑΝΘΡΑΚΙΚΑ.ΚΑΤΑΛΛΗΛΟ ΓΙΑ ΤΗ ΘΕΡΑΠΕΙΑ ΑΠΟΚΑΤΑΣΤΑΣΗΣ Της ΝΕΦΡΙΚΗΣ ΛΕΙΤΟΥΡΓΙΑΣ ΣΕ ΣΑΚΚΟΥΣ ΔΥΟ ΔΙΑΜΕΡΙΣΜΑΤΩΝ ΤΩΝ 5 ΛΙΤΡΩΝ ΕΛΕΥΘΕΥΡΟΥΣ ΠΥΡΕΤΟΓΟΝΩΝ ΑΠΟΣΤΕΙΡΟΜΕΝΟΥΣ ΚΑΙ ΑΤΟΜΙΚΑ ΣΥΣΚΕΥΑΣΜΕΝΟΥΣ Ως ΠΑΡΑΚΑΤΩ: ΣΥΝΘΕΣΕΙΣ 1oς ΘΑΛΑΜΟΣ SODIUM 131 -POTTASSIUM 0 , CALCIUM 233 , MAGNLSIUM 0,669, CHORIDE 146,0, GLUCOSE 0. 20s ΘΑΛΑΜΟΣ SODIUM 167, BICARBONATE 154, ΤΕΛΙΚΟ ΔΙΑΛΥΜΑ ΕΤΟΙΜΟ ΠΡΟΣ ΧΡΗΣΗ (mmol/L)SODIUM 140, POTASSIUM 0, CALCIUM 1,75, MAGNESIUM 0,5, CHLORIDE 109,5, BICARBONATE 35,CLUCOSE 0 OSMOLATITY 287 ,PH 7,4.</t>
  </si>
  <si>
    <t>ΔΙΑΛΥΜΑ ΣΥΜΠΥΚΝΩΜΕΝΟ ΑΙΜΟΚΑΘΑΡΣΗΣ ΟΞΙΝΟ ΤΩΝ 5 ΛΙΤΡΩΝ ΠΟΙΚΙΛΗΣ ΣΥΣΤΑΣΗΣ ΣΕ ΙΟΝΤΑ ΑΝΑΛΟΓΑ ΜΕ ΤΙΣ ΑΝΑΓΚΕΣ ΤΟΥ ΚΑΘΕ ΑΣΘΕΝΟΥΣ (ΤΥΠΟΥ Α)</t>
  </si>
  <si>
    <t>ΔΙΑΛΥΜΑ ΣΥΜΠΥΚΝΩΜΕΝΟ ΑΙΜΟΚΑΘΑΡΣΗΣ ΔΙΤΤΑΝΘΡΑΚΙΚΩΝ ΤΩΝ 5ΛΙΤΡΩΝ ΠΟΙΚΙΛΗΣ ΣΥΣΤΑΣΗΣ ΣΕ ΙΟΝΤΑ ΑΝΑΛΟΓΑ ΜΕ ΤΙΣ ΑΝΑΓΚΕς ΤΟΥ Κ’ΘΕ ΑΣΘΕΝΟΥΣ (ΤΥΠΟΥ Β)</t>
  </si>
  <si>
    <t xml:space="preserve"> CPV 33692800-5</t>
  </si>
  <si>
    <t xml:space="preserve">To set να αποτελείται από δύο μέρη Α και Β.  Α MEΡOΣ (Set εισαγωγής fistula βελόνης). Απορροφητικό και αδιάβροχο πεδίο διαστάσεων 50x50cm περίπου. Γάζες για την απολύμανση του ασθενούς (τεμ 4 έως 6). Αυτοκόλλητη αντιαλεργική επίδεση βελόνης fistula και αρτηριοφλεβικών γραμμών αιμοκάθαρσης. Ένα ζεύγος αποστειρωμένων γαντιών σε συσκευασία διπλωμένο με χειρουργικό τρόπο. Δυνατότητα επιλογής του Set με βάση του μεγέθους του γαντιού. Τολύπια (4 τεμ.) σχετικά πυκνής ύφανσης. 
Β MEΡOΣ (Set εξαγωγής fistula βελόνης). Ένα ζεύγος αποστειρωμένων γαντιών σε συσκευασία διπλωμένο κατά χειρουργικό τρόπο. Γάζες για την αιμόσταση του ασθενούς (τεμ 4 έως 6). Τολύπια (4 τεμ.) σχετικά πυκνής ύφανσης -Δύο αιμοστατικά αντιαλεργικά αυτοκόλλητα. Επίσης να υπάρχουν στο σετ πλαστικά πίεστρα.
</t>
  </si>
  <si>
    <t>1.086.166,71 € με ΦΠΑ</t>
  </si>
  <si>
    <t>ΑΝΑΛΩΣΙΜΟ ΥΛΙΚΟ ΙΑΤΡΙΚΩΝ ΣΥΣΚΕΥΩΝ ΚΑΙ ΜΗΧΑΝΩΝ - ΔΙΑΛΥΜΑΤΑ ΑΙΜΟΔΙΥΛΙΣΗΣ</t>
  </si>
  <si>
    <t>ΛΙΤΡΑ</t>
  </si>
  <si>
    <t>ΣΑΚΚΟΙ ΣΥΜΠΥΚΝΩΜΕΝΩΝ ΗΛΕΚΤΡΟΛΗΤΩΝ ΔΙΑΦΟΡΩΝ ΣΥΝΘΕΣΕΩΝ ΓΙΑ ΤΗ ΧΡΗΣΗ ΤΩΝ ΣΕΤ ΔΙΑΛΥΜΑΤΩΝ (ΦΥΣΙΓΓΩΝ) Χ225 500ML Ή 1000ML</t>
  </si>
  <si>
    <t>ΣΑΚΚΟΙ ΣΥΜΠΥΚΝΩΜΕΝΩΝ ΗΛΕΚΤΡΟΛΗΤΩΝ ΔΙΑΦΟΡΩΝ ΣΥΝΘΕΣΕΩΝ ΓΙΑ ΤΗ ΧΡΗΣΗ ΤΩΝ ΣΕΤ ΔΙΑΛΥΜΑΤΩΝ (ΦΥΣΙΓΓΩΝ) Χ275 500ML Ή 1000ML</t>
  </si>
  <si>
    <t>ΣΥΝΔΕΤΙΚΑ ΓΙΑ ΑΙΜΟΚΑΘΑΡΣΗ ΜΕ ΜΟΝΗ ΒΕΛΟΝΑ, Υ- ΠΡΟΣΑΡΜΟΓΕΑΣ ΜΕ ΚΛΙΠΣ</t>
  </si>
  <si>
    <t>ΛΑΒΙΔΕΣ ΠΛΑΣΤΙΚΕΣ ΓΙΑ ΧΡΗΣΗ ΚΑΤΆ ΤΗΝ ΑΙΜΟΚΑΘΑΡΣΗ ΑΠΟ ΣΤΑΘΕΡΟ ΥΛΙΚΟ ΑΝΤΟΧΗΣ</t>
  </si>
  <si>
    <t xml:space="preserve">ΦΥΣΙΓΓΕΣ ΔΙΤΤΑΝΘΡΑΚΙΚΩΝ 650GR, ΣΤΕΙΡΟ ΔΙΤΤ/ΚΟ ΝΑΤΡΙΟ ΣΕ ΣΚΟΝΗ ΠΟΥ ΠΕΡΙΕΧΕΤΑΙ ΣΕ ΦΥΣΙΓΓΑ ΓΙΑ ΠΑΡΑΓΩΓΗ ΥΓΡΟΥ ΑΙΜ/ΣΗΣ. ΟΙ ΦΥΣΙΓΓΕΣ ΝΑ ΕΙΝΑΙ ΣΥΜΒΑΤΕΣ ΜΕ ΜΗΧ/ΤΑ FRESENIUS. ΝΑ ΣΥΝ/ΤΑΙ ΜΕ ΒΕΒΑΙΩΣΗ ΣΥΜΒ/ΤΑΣ ΤΩΝ ΦΥΣΙΓΓΩΝ ΜΕ ΤΑ ΠΑΡΑΠA ΜΗΧ/TA </t>
  </si>
  <si>
    <t>BT</t>
  </si>
  <si>
    <t>30.12.8</t>
  </si>
  <si>
    <t xml:space="preserve">ΦΥΣΙΓΓΕΣ ΔΙΤΤΑΝΘΡΑΚΙΚΩΝ 650GR, ΣΤΕΙΡΟ ΔΙΤΤ/ΚΟ ΝΑΤΡΙΟ ΣΕ ΣΚΟΝΗ ΠΟΥ ΠΕΡΙΕΧΕΤΑΙ ΣΕ ΦΥΣΙΓΓΑ ΓΙΑ ΠΑΡΑΓΩΓΗ ΥΓΡΟΥ ΑΙΜ/ΣΗΣ ΜΕ ΣΤΑΘΕΡΟΠΟΙΗΤΗ ΚΙΤΡΙΚΩΝ. ΟΙ ΦΥΣΙΓΓΕΣ ΝΑ ΕΙΝΑΙ ΣΥΜΒΑΤΕΣ ΜΕ ΜΗΧ/ΤΑ FRESENIUS. ΝΑ ΣΥΝ/ΤΑΙ ΜΕ ΒΕΒΑΙΩΣΗ ΣΥΜΒ/ΤΑΣ ΤΩΝ ΦΥΣΙΓΓΩΝ ΜΕ ΤΑ ΠΑΡΑΠA ΜΗΧ/TA </t>
  </si>
  <si>
    <t>30.12.9</t>
  </si>
  <si>
    <t>ΦΙΛΤΡΟ ΥΠΕΡΔΙΗΘΗΣΗΣ ΜΙΚΡΟΒΙΩΝ ΓΙΑ ΧΡΗΣΗ ΣΤΑ ΜΗΧΑΝΗΜΑΤΑ ΟΝ LINE ΑΙΜΟΔΙΑΔΙΗΘΗΣΗΣ FRESENIUS 4008S</t>
  </si>
  <si>
    <t>ΤΕΜ</t>
  </si>
  <si>
    <t>30.2.12,13,14</t>
  </si>
  <si>
    <t>ΓΡΑΜΜΗ ΕΓΧΥΣΗΣ Μ.Χ ΜΕΤΑ ΦΙΛΤΡΟΥ ΚΑΤΑΚΡΑΤΗΣΗΣ ΜΙΚΡΟΒΙΩΝ ΓΙΑ ΤΗΝ ΔΙΕΝΕΡΓΕΙΑ ON LINE ΑΙΜΟΔΙΑΔΙΗΘΗΣΗΣ-ΑΙΜΟΔΙΗΘΗΣΗ ΣΤΑ ΜΗΧΑΝΗΜΑΤΑ FRESENIUS 4008S</t>
  </si>
  <si>
    <t>30.12.15, 30.12.16</t>
  </si>
  <si>
    <t>ΣΕΤ ΣΥΝΔΕΣΗΣ ΑΠΟΣΥΝΔΕΣΗΣ ΑΣΘΕΝΟΥΣ ΣΤΗΝ ΑΙΜΟΚΑΘΑΡΣΗ</t>
  </si>
  <si>
    <t xml:space="preserve">ΣΕΤ ΠΛΑΣΜΑΦΑΙΡΕΣΗΣ ΠΛΗΡΕΣ ΜΕ ΣΥΝΟΔΟ ΕΞΟΠΛΙΣΜΟ  </t>
  </si>
  <si>
    <t>30.12.5</t>
  </si>
  <si>
    <t>ΠΑΡΑΤΗΡ.</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</si>
</sst>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8" formatCode="#,##0.00\ &quot;€&quot;;[Red]\-#,##0.00\ &quot;€&quot;"/>
    <numFmt numFmtId="43" formatCode="_-* #,##0.00\ _€_-;\-* #,##0.00\ _€_-;_-* &quot;-&quot;??\ _€_-;_-@_-"/>
    <numFmt numFmtId="164" formatCode="_-* #,##0.000\ _€_-;\-* #,##0.000\ _€_-;_-* &quot;-&quot;??\ _€_-;_-@_-"/>
    <numFmt numFmtId="165" formatCode="_-* #,##0\ _€_-;\-* #,##0\ _€_-;_-* &quot;-&quot;??\ _€_-;_-@_-"/>
  </numFmts>
  <fonts count="11" x14ac:knownFonts="1">
    <font>
      <sz val="11"/>
      <color theme="1"/>
      <name val="Calibri"/>
      <family val="2"/>
      <charset val="161"/>
      <scheme val="minor"/>
    </font>
    <font>
      <sz val="11"/>
      <color theme="1"/>
      <name val="Calibri"/>
      <family val="2"/>
      <charset val="161"/>
      <scheme val="minor"/>
    </font>
    <font>
      <b/>
      <sz val="11"/>
      <color theme="1"/>
      <name val="Calibri"/>
      <family val="2"/>
      <charset val="161"/>
      <scheme val="minor"/>
    </font>
    <font>
      <b/>
      <sz val="14"/>
      <color theme="1"/>
      <name val="Calibri"/>
      <family val="2"/>
      <charset val="161"/>
      <scheme val="minor"/>
    </font>
    <font>
      <sz val="14"/>
      <color theme="1"/>
      <name val="Calibri"/>
      <family val="2"/>
      <charset val="161"/>
      <scheme val="minor"/>
    </font>
    <font>
      <b/>
      <sz val="16"/>
      <color theme="1"/>
      <name val="Calibri"/>
      <family val="2"/>
      <charset val="161"/>
      <scheme val="minor"/>
    </font>
    <font>
      <sz val="16"/>
      <color theme="1"/>
      <name val="Calibri"/>
      <family val="2"/>
      <charset val="161"/>
      <scheme val="minor"/>
    </font>
    <font>
      <b/>
      <sz val="14"/>
      <name val="Calibri"/>
      <family val="2"/>
      <charset val="161"/>
      <scheme val="minor"/>
    </font>
    <font>
      <sz val="14"/>
      <name val="Calibri"/>
      <family val="2"/>
      <charset val="161"/>
      <scheme val="minor"/>
    </font>
    <font>
      <sz val="11"/>
      <name val="Calibri"/>
      <family val="2"/>
      <charset val="161"/>
      <scheme val="minor"/>
    </font>
    <font>
      <sz val="14"/>
      <name val="Arial"/>
      <family val="2"/>
      <charset val="161"/>
    </font>
  </fonts>
  <fills count="2">
    <fill>
      <patternFill patternType="none"/>
    </fill>
    <fill>
      <patternFill patternType="gray125"/>
    </fill>
  </fills>
  <borders count="2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diagonal/>
    </border>
    <border>
      <left style="thin">
        <color rgb="FF000000"/>
      </left>
      <right/>
      <top style="thin">
        <color rgb="FF000000"/>
      </top>
      <bottom/>
      <diagonal/>
    </border>
    <border>
      <left/>
      <right/>
      <top style="thin">
        <color rgb="FF000000"/>
      </top>
      <bottom/>
      <diagonal/>
    </border>
    <border>
      <left style="thin">
        <color rgb="FF000000"/>
      </left>
      <right style="thin">
        <color rgb="FF000000"/>
      </right>
      <top style="thin">
        <color rgb="FF000000"/>
      </top>
      <bottom/>
      <diagonal/>
    </border>
    <border>
      <left style="thin">
        <color indexed="64"/>
      </left>
      <right style="thin">
        <color indexed="64"/>
      </right>
      <top/>
      <bottom style="thin">
        <color indexed="64"/>
      </bottom>
      <diagonal/>
    </border>
  </borders>
  <cellStyleXfs count="2">
    <xf numFmtId="0" fontId="0" fillId="0" borderId="0"/>
    <xf numFmtId="43" fontId="1" fillId="0" borderId="0" applyFont="0" applyFill="0" applyBorder="0" applyAlignment="0" applyProtection="0"/>
  </cellStyleXfs>
  <cellXfs count="117">
    <xf numFmtId="0" fontId="0" fillId="0" borderId="0" xfId="0"/>
    <xf numFmtId="0" fontId="2" fillId="0" borderId="0" xfId="0" applyFont="1" applyAlignment="1"/>
    <xf numFmtId="0" fontId="2" fillId="0" borderId="0" xfId="0" applyFont="1"/>
    <xf numFmtId="0" fontId="0" fillId="0" borderId="0" xfId="0" applyFont="1"/>
    <xf numFmtId="0" fontId="3" fillId="0" borderId="0" xfId="0" applyFont="1" applyAlignment="1"/>
    <xf numFmtId="0" fontId="3" fillId="0" borderId="0" xfId="0" applyFont="1" applyBorder="1" applyAlignment="1">
      <alignment horizontal="center"/>
    </xf>
    <xf numFmtId="0" fontId="3" fillId="0" borderId="0" xfId="0" applyFont="1" applyBorder="1" applyAlignment="1"/>
    <xf numFmtId="0" fontId="3" fillId="0" borderId="0" xfId="0" applyFont="1" applyFill="1" applyBorder="1" applyAlignment="1">
      <alignment horizontal="center"/>
    </xf>
    <xf numFmtId="0" fontId="0" fillId="0" borderId="0" xfId="0" applyFont="1" applyFill="1"/>
    <xf numFmtId="164" fontId="3" fillId="0" borderId="0" xfId="0" applyNumberFormat="1" applyFont="1" applyBorder="1" applyAlignment="1">
      <alignment horizontal="center"/>
    </xf>
    <xf numFmtId="0" fontId="3" fillId="0" borderId="0" xfId="0" applyFont="1" applyBorder="1" applyAlignment="1">
      <alignment horizontal="center"/>
    </xf>
    <xf numFmtId="0" fontId="5" fillId="0" borderId="0" xfId="0" applyFont="1" applyBorder="1" applyAlignment="1"/>
    <xf numFmtId="0" fontId="5" fillId="0" borderId="0" xfId="0" applyFont="1" applyBorder="1" applyAlignment="1">
      <alignment horizontal="center"/>
    </xf>
    <xf numFmtId="0" fontId="6" fillId="0" borderId="0" xfId="0" applyFont="1" applyBorder="1"/>
    <xf numFmtId="0" fontId="5" fillId="0" borderId="0" xfId="0" applyFont="1" applyBorder="1" applyAlignment="1">
      <alignment horizontal="right"/>
    </xf>
    <xf numFmtId="8" fontId="5" fillId="0" borderId="0" xfId="1" applyNumberFormat="1" applyFont="1" applyBorder="1" applyAlignment="1">
      <alignment horizontal="left"/>
    </xf>
    <xf numFmtId="0" fontId="5" fillId="0" borderId="0" xfId="0" applyFont="1" applyFill="1" applyBorder="1" applyAlignment="1">
      <alignment horizontal="center"/>
    </xf>
    <xf numFmtId="0" fontId="3" fillId="0" borderId="6" xfId="0" applyFont="1" applyBorder="1"/>
    <xf numFmtId="0" fontId="3" fillId="0" borderId="7" xfId="0" applyFont="1" applyBorder="1" applyAlignment="1">
      <alignment horizontal="center" wrapText="1"/>
    </xf>
    <xf numFmtId="0" fontId="3" fillId="0" borderId="6" xfId="0" applyFont="1" applyBorder="1" applyAlignment="1">
      <alignment horizontal="center" wrapText="1"/>
    </xf>
    <xf numFmtId="0" fontId="3" fillId="0" borderId="6" xfId="0" applyFont="1" applyFill="1" applyBorder="1" applyAlignment="1">
      <alignment horizontal="center" wrapText="1"/>
    </xf>
    <xf numFmtId="0" fontId="3" fillId="0" borderId="8" xfId="0" applyFont="1" applyFill="1" applyBorder="1" applyAlignment="1">
      <alignment horizontal="center" wrapText="1"/>
    </xf>
    <xf numFmtId="0" fontId="4" fillId="0" borderId="6" xfId="0" applyFont="1" applyBorder="1"/>
    <xf numFmtId="0" fontId="4" fillId="0" borderId="4" xfId="0" applyFont="1" applyBorder="1" applyAlignment="1">
      <alignment horizontal="center" wrapText="1"/>
    </xf>
    <xf numFmtId="0" fontId="4" fillId="0" borderId="1" xfId="0" applyFont="1" applyBorder="1" applyAlignment="1">
      <alignment horizontal="center" wrapText="1"/>
    </xf>
    <xf numFmtId="0" fontId="4" fillId="0" borderId="13" xfId="0" applyFont="1" applyBorder="1" applyAlignment="1">
      <alignment horizontal="center" wrapText="1"/>
    </xf>
    <xf numFmtId="0" fontId="4" fillId="0" borderId="16" xfId="0" applyFont="1" applyBorder="1" applyAlignment="1">
      <alignment horizontal="center" wrapText="1"/>
    </xf>
    <xf numFmtId="43" fontId="4" fillId="0" borderId="6" xfId="1" applyFont="1" applyFill="1" applyBorder="1" applyAlignment="1">
      <alignment horizontal="right" wrapText="1"/>
    </xf>
    <xf numFmtId="43" fontId="4" fillId="0" borderId="6" xfId="1" applyFont="1" applyFill="1" applyBorder="1"/>
    <xf numFmtId="0" fontId="4" fillId="0" borderId="8" xfId="0" applyFont="1" applyBorder="1" applyAlignment="1">
      <alignment wrapText="1"/>
    </xf>
    <xf numFmtId="0" fontId="4" fillId="0" borderId="5" xfId="0" applyFont="1" applyBorder="1" applyAlignment="1">
      <alignment horizontal="center" wrapText="1"/>
    </xf>
    <xf numFmtId="0" fontId="4" fillId="0" borderId="7" xfId="0" applyFont="1" applyBorder="1" applyAlignment="1">
      <alignment horizontal="center" wrapText="1"/>
    </xf>
    <xf numFmtId="0" fontId="4" fillId="0" borderId="6" xfId="0" applyFont="1" applyBorder="1" applyAlignment="1">
      <alignment wrapText="1"/>
    </xf>
    <xf numFmtId="0" fontId="4" fillId="0" borderId="0" xfId="0" applyFont="1"/>
    <xf numFmtId="0" fontId="4" fillId="0" borderId="0" xfId="0" applyFont="1" applyBorder="1" applyAlignment="1">
      <alignment wrapText="1"/>
    </xf>
    <xf numFmtId="0" fontId="3" fillId="0" borderId="6" xfId="0" applyFont="1" applyBorder="1" applyAlignment="1">
      <alignment horizontal="right" wrapText="1"/>
    </xf>
    <xf numFmtId="43" fontId="3" fillId="0" borderId="6" xfId="0" applyNumberFormat="1" applyFont="1" applyBorder="1"/>
    <xf numFmtId="0" fontId="3" fillId="0" borderId="0" xfId="0" applyFont="1"/>
    <xf numFmtId="0" fontId="4" fillId="0" borderId="0" xfId="0" applyFont="1" applyFill="1"/>
    <xf numFmtId="43" fontId="3" fillId="0" borderId="0" xfId="0" applyNumberFormat="1" applyFont="1" applyBorder="1"/>
    <xf numFmtId="0" fontId="3" fillId="0" borderId="6" xfId="0" applyFont="1" applyBorder="1" applyAlignment="1">
      <alignment horizontal="right"/>
    </xf>
    <xf numFmtId="43" fontId="3" fillId="0" borderId="6" xfId="1" applyFont="1" applyBorder="1"/>
    <xf numFmtId="43" fontId="3" fillId="0" borderId="6" xfId="0" applyNumberFormat="1" applyFont="1" applyBorder="1" applyAlignment="1">
      <alignment horizontal="right"/>
    </xf>
    <xf numFmtId="0" fontId="7" fillId="0" borderId="8" xfId="0" applyFont="1" applyBorder="1" applyAlignment="1">
      <alignment horizontal="center" vertical="center" wrapText="1"/>
    </xf>
    <xf numFmtId="0" fontId="8" fillId="0" borderId="8" xfId="0" applyFont="1" applyBorder="1" applyAlignment="1">
      <alignment wrapText="1"/>
    </xf>
    <xf numFmtId="0" fontId="8" fillId="0" borderId="8" xfId="0" applyFont="1" applyFill="1" applyBorder="1" applyAlignment="1">
      <alignment wrapText="1"/>
    </xf>
    <xf numFmtId="0" fontId="3" fillId="0" borderId="21" xfId="0" applyFont="1" applyBorder="1" applyAlignment="1">
      <alignment horizontal="right" wrapText="1"/>
    </xf>
    <xf numFmtId="0" fontId="0" fillId="0" borderId="0" xfId="0" applyFont="1" applyAlignment="1">
      <alignment wrapText="1"/>
    </xf>
    <xf numFmtId="0" fontId="3" fillId="0" borderId="6" xfId="0" applyFont="1" applyBorder="1" applyAlignment="1">
      <alignment horizontal="center" wrapText="1"/>
    </xf>
    <xf numFmtId="165" fontId="4" fillId="0" borderId="2" xfId="1" applyNumberFormat="1" applyFont="1" applyFill="1" applyBorder="1" applyAlignment="1">
      <alignment horizontal="center" wrapText="1"/>
    </xf>
    <xf numFmtId="14" fontId="3" fillId="0" borderId="0" xfId="0" applyNumberFormat="1" applyFont="1" applyBorder="1"/>
    <xf numFmtId="164" fontId="5" fillId="0" borderId="0" xfId="0" applyNumberFormat="1" applyFont="1" applyFill="1" applyBorder="1" applyAlignment="1">
      <alignment horizontal="center"/>
    </xf>
    <xf numFmtId="164" fontId="3" fillId="0" borderId="0" xfId="0" applyNumberFormat="1" applyFont="1" applyFill="1" applyBorder="1" applyAlignment="1">
      <alignment horizontal="center"/>
    </xf>
    <xf numFmtId="0" fontId="3" fillId="0" borderId="0" xfId="0" applyFont="1" applyFill="1" applyAlignment="1"/>
    <xf numFmtId="164" fontId="3" fillId="0" borderId="8" xfId="0" applyNumberFormat="1" applyFont="1" applyFill="1" applyBorder="1" applyAlignment="1">
      <alignment horizontal="center" wrapText="1"/>
    </xf>
    <xf numFmtId="164" fontId="4" fillId="0" borderId="2" xfId="1" applyNumberFormat="1" applyFont="1" applyFill="1" applyBorder="1" applyAlignment="1">
      <alignment horizontal="right" wrapText="1"/>
    </xf>
    <xf numFmtId="164" fontId="4" fillId="0" borderId="14" xfId="1" applyNumberFormat="1" applyFont="1" applyFill="1" applyBorder="1" applyAlignment="1">
      <alignment horizontal="right" wrapText="1"/>
    </xf>
    <xf numFmtId="164" fontId="0" fillId="0" borderId="0" xfId="0" applyNumberFormat="1" applyFont="1" applyFill="1"/>
    <xf numFmtId="0" fontId="5" fillId="0" borderId="0" xfId="0" applyFont="1" applyFill="1" applyBorder="1" applyAlignment="1"/>
    <xf numFmtId="0" fontId="3" fillId="0" borderId="0" xfId="0" applyFont="1" applyFill="1" applyBorder="1" applyAlignment="1"/>
    <xf numFmtId="43" fontId="3" fillId="0" borderId="21" xfId="1" applyFont="1" applyFill="1" applyBorder="1" applyAlignment="1">
      <alignment wrapText="1"/>
    </xf>
    <xf numFmtId="43" fontId="3" fillId="0" borderId="6" xfId="0" applyNumberFormat="1" applyFont="1" applyFill="1" applyBorder="1"/>
    <xf numFmtId="0" fontId="0" fillId="0" borderId="0" xfId="0" applyFont="1" applyBorder="1" applyAlignment="1">
      <alignment wrapText="1"/>
    </xf>
    <xf numFmtId="4" fontId="3" fillId="0" borderId="0" xfId="0" applyNumberFormat="1" applyFont="1" applyFill="1" applyBorder="1" applyAlignment="1">
      <alignment horizontal="right" wrapText="1"/>
    </xf>
    <xf numFmtId="0" fontId="3" fillId="0" borderId="6" xfId="0" applyFont="1" applyFill="1" applyBorder="1" applyAlignment="1">
      <alignment horizontal="center"/>
    </xf>
    <xf numFmtId="164" fontId="3" fillId="0" borderId="6" xfId="0" applyNumberFormat="1" applyFont="1" applyFill="1" applyBorder="1" applyAlignment="1">
      <alignment horizontal="center"/>
    </xf>
    <xf numFmtId="165" fontId="4" fillId="0" borderId="1" xfId="1" applyNumberFormat="1" applyFont="1" applyFill="1" applyBorder="1" applyAlignment="1">
      <alignment horizontal="center" wrapText="1"/>
    </xf>
    <xf numFmtId="165" fontId="4" fillId="0" borderId="16" xfId="1" applyNumberFormat="1" applyFont="1" applyFill="1" applyBorder="1" applyAlignment="1">
      <alignment horizontal="center" wrapText="1"/>
    </xf>
    <xf numFmtId="165" fontId="4" fillId="0" borderId="14" xfId="1" applyNumberFormat="1" applyFont="1" applyFill="1" applyBorder="1" applyAlignment="1">
      <alignment horizontal="center" wrapText="1"/>
    </xf>
    <xf numFmtId="0" fontId="0" fillId="0" borderId="0" xfId="0" applyFont="1" applyFill="1" applyBorder="1" applyAlignment="1">
      <alignment wrapText="1"/>
    </xf>
    <xf numFmtId="0" fontId="4" fillId="0" borderId="6" xfId="0" applyFont="1" applyFill="1" applyBorder="1"/>
    <xf numFmtId="0" fontId="4" fillId="0" borderId="4" xfId="0" applyFont="1" applyFill="1" applyBorder="1" applyAlignment="1">
      <alignment horizontal="center" wrapText="1"/>
    </xf>
    <xf numFmtId="0" fontId="4" fillId="0" borderId="8" xfId="0" applyFont="1" applyFill="1" applyBorder="1" applyAlignment="1">
      <alignment wrapText="1"/>
    </xf>
    <xf numFmtId="0" fontId="4" fillId="0" borderId="1" xfId="0" applyFont="1" applyFill="1" applyBorder="1" applyAlignment="1">
      <alignment horizontal="center" wrapText="1"/>
    </xf>
    <xf numFmtId="0" fontId="4" fillId="0" borderId="5" xfId="0" applyFont="1" applyFill="1" applyBorder="1" applyAlignment="1">
      <alignment horizontal="center" wrapText="1"/>
    </xf>
    <xf numFmtId="0" fontId="4" fillId="0" borderId="17" xfId="0" applyFont="1" applyFill="1" applyBorder="1" applyAlignment="1">
      <alignment wrapText="1"/>
    </xf>
    <xf numFmtId="0" fontId="4" fillId="0" borderId="20" xfId="0" applyFont="1" applyFill="1" applyBorder="1" applyAlignment="1">
      <alignment horizontal="center" wrapText="1"/>
    </xf>
    <xf numFmtId="165" fontId="4" fillId="0" borderId="20" xfId="1" applyNumberFormat="1" applyFont="1" applyFill="1" applyBorder="1" applyAlignment="1">
      <alignment horizontal="center" wrapText="1"/>
    </xf>
    <xf numFmtId="165" fontId="4" fillId="0" borderId="18" xfId="1" applyNumberFormat="1" applyFont="1" applyFill="1" applyBorder="1" applyAlignment="1">
      <alignment horizontal="center" wrapText="1"/>
    </xf>
    <xf numFmtId="164" fontId="4" fillId="0" borderId="18" xfId="1" applyNumberFormat="1" applyFont="1" applyFill="1" applyBorder="1" applyAlignment="1">
      <alignment horizontal="right" wrapText="1"/>
    </xf>
    <xf numFmtId="43" fontId="4" fillId="0" borderId="17" xfId="1" applyFont="1" applyFill="1" applyBorder="1" applyAlignment="1">
      <alignment horizontal="right" wrapText="1"/>
    </xf>
    <xf numFmtId="43" fontId="4" fillId="0" borderId="17" xfId="1" applyFont="1" applyFill="1" applyBorder="1"/>
    <xf numFmtId="0" fontId="8" fillId="0" borderId="6" xfId="0" applyFont="1" applyBorder="1"/>
    <xf numFmtId="0" fontId="8" fillId="0" borderId="6" xfId="0" applyFont="1" applyFill="1" applyBorder="1" applyAlignment="1">
      <alignment horizontal="center" wrapText="1"/>
    </xf>
    <xf numFmtId="0" fontId="9" fillId="0" borderId="6" xfId="0" applyFont="1" applyFill="1" applyBorder="1" applyAlignment="1">
      <alignment wrapText="1"/>
    </xf>
    <xf numFmtId="165" fontId="8" fillId="0" borderId="6" xfId="1" applyNumberFormat="1" applyFont="1" applyFill="1" applyBorder="1" applyAlignment="1">
      <alignment horizontal="center" wrapText="1"/>
    </xf>
    <xf numFmtId="4" fontId="8" fillId="0" borderId="6" xfId="0" applyNumberFormat="1" applyFont="1" applyFill="1" applyBorder="1" applyAlignment="1">
      <alignment horizontal="center" wrapText="1"/>
    </xf>
    <xf numFmtId="43" fontId="8" fillId="0" borderId="6" xfId="1" applyFont="1" applyFill="1" applyBorder="1" applyAlignment="1">
      <alignment horizontal="right" wrapText="1"/>
    </xf>
    <xf numFmtId="43" fontId="8" fillId="0" borderId="6" xfId="1" applyFont="1" applyFill="1" applyBorder="1" applyAlignment="1"/>
    <xf numFmtId="0" fontId="10" fillId="0" borderId="6" xfId="0" applyFont="1" applyFill="1" applyBorder="1" applyAlignment="1">
      <alignment horizontal="center" wrapText="1"/>
    </xf>
    <xf numFmtId="0" fontId="8" fillId="0" borderId="6" xfId="0" applyFont="1" applyBorder="1" applyAlignment="1">
      <alignment horizontal="center" wrapText="1"/>
    </xf>
    <xf numFmtId="0" fontId="10" fillId="0" borderId="6" xfId="0" applyFont="1" applyBorder="1" applyAlignment="1">
      <alignment horizontal="center" wrapText="1"/>
    </xf>
    <xf numFmtId="0" fontId="0" fillId="0" borderId="0" xfId="0" applyFont="1" applyBorder="1" applyAlignment="1">
      <alignment horizontal="center" wrapText="1"/>
    </xf>
    <xf numFmtId="0" fontId="8" fillId="0" borderId="6" xfId="0" applyFont="1" applyFill="1" applyBorder="1" applyAlignment="1">
      <alignment horizontal="left" wrapText="1"/>
    </xf>
    <xf numFmtId="0" fontId="10" fillId="0" borderId="6" xfId="0" applyFont="1" applyFill="1" applyBorder="1" applyAlignment="1">
      <alignment horizontal="left" wrapText="1"/>
    </xf>
    <xf numFmtId="0" fontId="8" fillId="0" borderId="6" xfId="0" applyFont="1" applyBorder="1" applyAlignment="1">
      <alignment horizontal="left" wrapText="1"/>
    </xf>
    <xf numFmtId="0" fontId="10" fillId="0" borderId="6" xfId="0" applyFont="1" applyBorder="1" applyAlignment="1">
      <alignment horizontal="left" wrapText="1"/>
    </xf>
    <xf numFmtId="0" fontId="4" fillId="0" borderId="2" xfId="0" applyFont="1" applyBorder="1" applyAlignment="1">
      <alignment wrapText="1"/>
    </xf>
    <xf numFmtId="0" fontId="4" fillId="0" borderId="3" xfId="0" applyFont="1" applyBorder="1"/>
    <xf numFmtId="0" fontId="4" fillId="0" borderId="4" xfId="0" applyFont="1" applyBorder="1"/>
    <xf numFmtId="0" fontId="4" fillId="0" borderId="14" xfId="0" applyFont="1" applyBorder="1" applyAlignment="1">
      <alignment wrapText="1"/>
    </xf>
    <xf numFmtId="0" fontId="4" fillId="0" borderId="15" xfId="0" applyFont="1" applyBorder="1"/>
    <xf numFmtId="0" fontId="4" fillId="0" borderId="13" xfId="0" applyFont="1" applyBorder="1"/>
    <xf numFmtId="0" fontId="3" fillId="0" borderId="6" xfId="0" applyFont="1" applyBorder="1" applyAlignment="1">
      <alignment horizontal="center" wrapText="1"/>
    </xf>
    <xf numFmtId="0" fontId="5" fillId="0" borderId="0" xfId="0" applyFont="1" applyBorder="1" applyAlignment="1">
      <alignment horizontal="left"/>
    </xf>
    <xf numFmtId="0" fontId="4" fillId="0" borderId="18" xfId="0" applyFont="1" applyFill="1" applyBorder="1" applyAlignment="1">
      <alignment wrapText="1"/>
    </xf>
    <xf numFmtId="0" fontId="4" fillId="0" borderId="19" xfId="0" applyFont="1" applyFill="1" applyBorder="1"/>
    <xf numFmtId="0" fontId="4" fillId="0" borderId="5" xfId="0" applyFont="1" applyFill="1" applyBorder="1"/>
    <xf numFmtId="0" fontId="4" fillId="0" borderId="8" xfId="0" applyFont="1" applyBorder="1" applyAlignment="1">
      <alignment wrapText="1"/>
    </xf>
    <xf numFmtId="0" fontId="4" fillId="0" borderId="9" xfId="0" applyFont="1" applyBorder="1" applyAlignment="1">
      <alignment wrapText="1"/>
    </xf>
    <xf numFmtId="0" fontId="4" fillId="0" borderId="7" xfId="0" applyFont="1" applyBorder="1" applyAlignment="1">
      <alignment wrapText="1"/>
    </xf>
    <xf numFmtId="0" fontId="4" fillId="0" borderId="10" xfId="0" applyFont="1" applyBorder="1" applyAlignment="1">
      <alignment wrapText="1"/>
    </xf>
    <xf numFmtId="0" fontId="4" fillId="0" borderId="11" xfId="0" applyFont="1" applyBorder="1"/>
    <xf numFmtId="0" fontId="4" fillId="0" borderId="12" xfId="0" applyFont="1" applyBorder="1"/>
    <xf numFmtId="0" fontId="4" fillId="0" borderId="2" xfId="0" applyFont="1" applyFill="1" applyBorder="1" applyAlignment="1">
      <alignment wrapText="1"/>
    </xf>
    <xf numFmtId="0" fontId="4" fillId="0" borderId="3" xfId="0" applyFont="1" applyFill="1" applyBorder="1"/>
    <xf numFmtId="0" fontId="4" fillId="0" borderId="4" xfId="0" applyFont="1" applyFill="1" applyBorder="1"/>
  </cellXfs>
  <cellStyles count="2">
    <cellStyle name="Κανονικό" xfId="0" builtinId="0"/>
    <cellStyle name="Κόμμα" xfId="1"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7"/>
  <sheetViews>
    <sheetView tabSelected="1" view="pageBreakPreview" zoomScale="60" zoomScaleNormal="56" workbookViewId="0">
      <selection activeCell="F8" sqref="F8"/>
    </sheetView>
  </sheetViews>
  <sheetFormatPr defaultColWidth="15.7109375" defaultRowHeight="18.75" x14ac:dyDescent="0.3"/>
  <cols>
    <col min="1" max="1" width="5.7109375" style="3" bestFit="1" customWidth="1"/>
    <col min="2" max="2" width="12.140625" style="3" customWidth="1"/>
    <col min="3" max="4" width="15.7109375" style="3"/>
    <col min="5" max="5" width="17.28515625" style="3" customWidth="1"/>
    <col min="6" max="6" width="57.42578125" style="3" customWidth="1"/>
    <col min="7" max="7" width="12.28515625" style="3" customWidth="1"/>
    <col min="8" max="8" width="11.42578125" style="33" customWidth="1"/>
    <col min="9" max="9" width="15" style="8" hidden="1" customWidth="1"/>
    <col min="10" max="10" width="14.28515625" style="8" hidden="1" customWidth="1"/>
    <col min="11" max="11" width="15.7109375" style="8"/>
    <col min="12" max="12" width="0" style="57" hidden="1" customWidth="1"/>
    <col min="13" max="13" width="18.5703125" style="8" customWidth="1"/>
    <col min="14" max="14" width="19.85546875" style="8" customWidth="1"/>
    <col min="15" max="15" width="17.7109375" style="8" customWidth="1"/>
    <col min="16" max="16384" width="15.7109375" style="3"/>
  </cols>
  <sheetData>
    <row r="1" spans="1:15" s="11" customFormat="1" ht="21" x14ac:dyDescent="0.35">
      <c r="B1" s="104" t="s">
        <v>48</v>
      </c>
      <c r="C1" s="104"/>
      <c r="D1" s="104"/>
      <c r="E1" s="104"/>
      <c r="F1" s="104"/>
      <c r="G1" s="104"/>
      <c r="H1" s="104"/>
      <c r="I1" s="104"/>
      <c r="J1" s="104"/>
      <c r="K1" s="104"/>
      <c r="L1" s="104"/>
      <c r="M1" s="104"/>
      <c r="N1" s="16"/>
      <c r="O1" s="58"/>
    </row>
    <row r="2" spans="1:15" s="11" customFormat="1" ht="14.45" customHeight="1" x14ac:dyDescent="0.35">
      <c r="B2" s="12"/>
      <c r="C2" s="12"/>
      <c r="D2" s="12"/>
      <c r="E2" s="12"/>
      <c r="F2" s="12"/>
      <c r="G2" s="12"/>
      <c r="H2" s="10"/>
      <c r="I2" s="16"/>
      <c r="J2" s="16"/>
      <c r="K2" s="12"/>
      <c r="L2" s="16"/>
      <c r="M2" s="16"/>
      <c r="N2" s="16"/>
      <c r="O2" s="58"/>
    </row>
    <row r="3" spans="1:15" s="11" customFormat="1" ht="21" x14ac:dyDescent="0.35">
      <c r="B3" s="12"/>
      <c r="C3" s="13"/>
      <c r="D3" s="13"/>
      <c r="E3" s="14" t="s">
        <v>26</v>
      </c>
      <c r="F3" s="15" t="s">
        <v>47</v>
      </c>
      <c r="H3" s="6"/>
      <c r="I3" s="16"/>
      <c r="J3" s="16"/>
      <c r="K3" s="16"/>
      <c r="L3" s="51"/>
      <c r="M3" s="16"/>
      <c r="N3" s="16"/>
      <c r="O3" s="58"/>
    </row>
    <row r="4" spans="1:15" s="11" customFormat="1" ht="21" x14ac:dyDescent="0.35">
      <c r="B4" s="12"/>
      <c r="C4" s="12"/>
      <c r="D4" s="12" t="s">
        <v>25</v>
      </c>
      <c r="F4" s="12" t="s">
        <v>45</v>
      </c>
      <c r="G4" s="12"/>
      <c r="H4" s="10"/>
      <c r="I4" s="16"/>
      <c r="J4" s="16"/>
      <c r="K4" s="16"/>
      <c r="L4" s="51"/>
      <c r="M4" s="16"/>
      <c r="N4" s="16"/>
      <c r="O4" s="58"/>
    </row>
    <row r="5" spans="1:15" s="4" customFormat="1" ht="14.45" customHeight="1" x14ac:dyDescent="0.3">
      <c r="B5" s="5"/>
      <c r="C5" s="5"/>
      <c r="D5" s="5"/>
      <c r="E5" s="5"/>
      <c r="F5" s="10"/>
      <c r="G5" s="5"/>
      <c r="H5" s="10"/>
      <c r="I5" s="7"/>
      <c r="J5" s="7"/>
      <c r="K5" s="7"/>
      <c r="L5" s="52"/>
      <c r="M5" s="7"/>
      <c r="N5" s="7"/>
      <c r="O5" s="53"/>
    </row>
    <row r="6" spans="1:15" s="1" customFormat="1" x14ac:dyDescent="0.3">
      <c r="A6" s="4"/>
      <c r="B6" s="6"/>
      <c r="C6" s="6"/>
      <c r="D6" s="6"/>
      <c r="E6" s="6"/>
      <c r="F6" s="6"/>
      <c r="G6" s="6"/>
      <c r="H6" s="6"/>
      <c r="I6" s="64" t="s">
        <v>28</v>
      </c>
      <c r="J6" s="65" t="s">
        <v>29</v>
      </c>
      <c r="K6" s="9"/>
      <c r="L6" s="53"/>
      <c r="M6" s="59"/>
      <c r="N6" s="59"/>
      <c r="O6" s="53"/>
    </row>
    <row r="7" spans="1:15" s="2" customFormat="1" ht="37.5" x14ac:dyDescent="0.3">
      <c r="A7" s="17" t="s">
        <v>22</v>
      </c>
      <c r="B7" s="18" t="s">
        <v>0</v>
      </c>
      <c r="C7" s="103" t="s">
        <v>1</v>
      </c>
      <c r="D7" s="103"/>
      <c r="E7" s="103"/>
      <c r="F7" s="43" t="s">
        <v>34</v>
      </c>
      <c r="G7" s="19" t="s">
        <v>2</v>
      </c>
      <c r="H7" s="48" t="s">
        <v>67</v>
      </c>
      <c r="I7" s="20" t="s">
        <v>27</v>
      </c>
      <c r="J7" s="20" t="s">
        <v>27</v>
      </c>
      <c r="K7" s="21" t="s">
        <v>33</v>
      </c>
      <c r="L7" s="54" t="s">
        <v>3</v>
      </c>
      <c r="M7" s="20" t="s">
        <v>30</v>
      </c>
      <c r="N7" s="20" t="s">
        <v>31</v>
      </c>
      <c r="O7" s="20" t="s">
        <v>32</v>
      </c>
    </row>
    <row r="8" spans="1:15" ht="176.45" customHeight="1" x14ac:dyDescent="0.3">
      <c r="A8" s="22">
        <v>1</v>
      </c>
      <c r="B8" s="23">
        <v>44577</v>
      </c>
      <c r="C8" s="97" t="s">
        <v>7</v>
      </c>
      <c r="D8" s="98"/>
      <c r="E8" s="99"/>
      <c r="F8" s="44" t="s">
        <v>35</v>
      </c>
      <c r="G8" s="24" t="s">
        <v>49</v>
      </c>
      <c r="H8" s="22" t="s">
        <v>66</v>
      </c>
      <c r="I8" s="66">
        <v>180</v>
      </c>
      <c r="J8" s="49">
        <v>1000</v>
      </c>
      <c r="K8" s="49">
        <f>SUM(I8:J8)</f>
        <v>1180</v>
      </c>
      <c r="L8" s="55">
        <v>5.8</v>
      </c>
      <c r="M8" s="27">
        <f>K8*L8</f>
        <v>6844</v>
      </c>
      <c r="N8" s="27"/>
      <c r="O8" s="28"/>
    </row>
    <row r="9" spans="1:15" ht="97.15" customHeight="1" x14ac:dyDescent="0.3">
      <c r="A9" s="22">
        <v>2</v>
      </c>
      <c r="B9" s="25">
        <v>41346</v>
      </c>
      <c r="C9" s="100" t="s">
        <v>4</v>
      </c>
      <c r="D9" s="101"/>
      <c r="E9" s="102"/>
      <c r="F9" s="44" t="s">
        <v>36</v>
      </c>
      <c r="G9" s="26" t="s">
        <v>5</v>
      </c>
      <c r="H9" s="26"/>
      <c r="I9" s="67">
        <v>18000</v>
      </c>
      <c r="J9" s="68"/>
      <c r="K9" s="49">
        <f t="shared" ref="K9:K20" si="0">SUM(I9:J9)</f>
        <v>18000</v>
      </c>
      <c r="L9" s="56">
        <v>0.3</v>
      </c>
      <c r="M9" s="27"/>
      <c r="N9" s="27">
        <f>K9*L9</f>
        <v>5400</v>
      </c>
      <c r="O9" s="28"/>
    </row>
    <row r="10" spans="1:15" ht="79.900000000000006" customHeight="1" x14ac:dyDescent="0.3">
      <c r="A10" s="22">
        <v>3</v>
      </c>
      <c r="B10" s="23">
        <v>164394</v>
      </c>
      <c r="C10" s="97" t="s">
        <v>6</v>
      </c>
      <c r="D10" s="98"/>
      <c r="E10" s="99"/>
      <c r="F10" s="44" t="s">
        <v>37</v>
      </c>
      <c r="G10" s="24" t="s">
        <v>5</v>
      </c>
      <c r="H10" s="24"/>
      <c r="I10" s="66">
        <v>2200</v>
      </c>
      <c r="J10" s="49"/>
      <c r="K10" s="49">
        <f t="shared" si="0"/>
        <v>2200</v>
      </c>
      <c r="L10" s="55">
        <v>39.4</v>
      </c>
      <c r="M10" s="27"/>
      <c r="N10" s="27">
        <f t="shared" ref="N10:N28" si="1">K10*L10</f>
        <v>86680</v>
      </c>
      <c r="O10" s="28"/>
    </row>
    <row r="11" spans="1:15" ht="120" customHeight="1" x14ac:dyDescent="0.3">
      <c r="A11" s="22">
        <v>4</v>
      </c>
      <c r="B11" s="23">
        <v>44614</v>
      </c>
      <c r="C11" s="97" t="s">
        <v>50</v>
      </c>
      <c r="D11" s="98"/>
      <c r="E11" s="99"/>
      <c r="F11" s="29" t="s">
        <v>38</v>
      </c>
      <c r="G11" s="24" t="s">
        <v>5</v>
      </c>
      <c r="H11" s="24"/>
      <c r="I11" s="66">
        <v>4300</v>
      </c>
      <c r="J11" s="49"/>
      <c r="K11" s="49">
        <f t="shared" si="0"/>
        <v>4300</v>
      </c>
      <c r="L11" s="55">
        <v>6.5</v>
      </c>
      <c r="M11" s="27"/>
      <c r="N11" s="27">
        <f t="shared" si="1"/>
        <v>27950</v>
      </c>
      <c r="O11" s="28"/>
    </row>
    <row r="12" spans="1:15" ht="124.9" customHeight="1" x14ac:dyDescent="0.3">
      <c r="A12" s="22">
        <v>5</v>
      </c>
      <c r="B12" s="23">
        <v>45152</v>
      </c>
      <c r="C12" s="97" t="s">
        <v>51</v>
      </c>
      <c r="D12" s="98"/>
      <c r="E12" s="99"/>
      <c r="F12" s="29" t="s">
        <v>38</v>
      </c>
      <c r="G12" s="24" t="s">
        <v>5</v>
      </c>
      <c r="H12" s="24"/>
      <c r="I12" s="66">
        <v>4420</v>
      </c>
      <c r="J12" s="49"/>
      <c r="K12" s="49">
        <f t="shared" si="0"/>
        <v>4420</v>
      </c>
      <c r="L12" s="55">
        <v>6.5</v>
      </c>
      <c r="M12" s="27"/>
      <c r="N12" s="27">
        <f t="shared" si="1"/>
        <v>28730</v>
      </c>
      <c r="O12" s="28"/>
    </row>
    <row r="13" spans="1:15" ht="162" customHeight="1" x14ac:dyDescent="0.3">
      <c r="A13" s="22">
        <v>6</v>
      </c>
      <c r="B13" s="23">
        <v>44615</v>
      </c>
      <c r="C13" s="97" t="s">
        <v>13</v>
      </c>
      <c r="D13" s="98"/>
      <c r="E13" s="99"/>
      <c r="F13" s="29" t="s">
        <v>39</v>
      </c>
      <c r="G13" s="24" t="s">
        <v>14</v>
      </c>
      <c r="H13" s="24"/>
      <c r="I13" s="66">
        <v>8480</v>
      </c>
      <c r="J13" s="49"/>
      <c r="K13" s="49">
        <f t="shared" si="0"/>
        <v>8480</v>
      </c>
      <c r="L13" s="55">
        <v>12.5</v>
      </c>
      <c r="M13" s="27"/>
      <c r="N13" s="27">
        <f t="shared" si="1"/>
        <v>106000</v>
      </c>
      <c r="O13" s="28"/>
    </row>
    <row r="14" spans="1:15" ht="373.15" customHeight="1" x14ac:dyDescent="0.3">
      <c r="A14" s="22">
        <v>7</v>
      </c>
      <c r="B14" s="23">
        <v>41351</v>
      </c>
      <c r="C14" s="97" t="s">
        <v>15</v>
      </c>
      <c r="D14" s="98"/>
      <c r="E14" s="99"/>
      <c r="F14" s="44" t="s">
        <v>46</v>
      </c>
      <c r="G14" s="24" t="s">
        <v>5</v>
      </c>
      <c r="H14" s="24"/>
      <c r="I14" s="66">
        <v>8330</v>
      </c>
      <c r="J14" s="49"/>
      <c r="K14" s="49">
        <f t="shared" si="0"/>
        <v>8330</v>
      </c>
      <c r="L14" s="55">
        <v>1.62</v>
      </c>
      <c r="M14" s="27"/>
      <c r="N14" s="27">
        <f t="shared" si="1"/>
        <v>13494.6</v>
      </c>
      <c r="O14" s="28"/>
    </row>
    <row r="15" spans="1:15" ht="68.45" customHeight="1" x14ac:dyDescent="0.3">
      <c r="A15" s="22">
        <v>8</v>
      </c>
      <c r="B15" s="23">
        <v>164400</v>
      </c>
      <c r="C15" s="97" t="s">
        <v>16</v>
      </c>
      <c r="D15" s="98"/>
      <c r="E15" s="99"/>
      <c r="F15" s="45" t="s">
        <v>37</v>
      </c>
      <c r="G15" s="24" t="s">
        <v>5</v>
      </c>
      <c r="H15" s="24"/>
      <c r="I15" s="66">
        <v>146</v>
      </c>
      <c r="J15" s="49"/>
      <c r="K15" s="49">
        <f t="shared" si="0"/>
        <v>146</v>
      </c>
      <c r="L15" s="55">
        <v>70.430000000000007</v>
      </c>
      <c r="M15" s="27"/>
      <c r="N15" s="27">
        <f t="shared" si="1"/>
        <v>10282.780000000001</v>
      </c>
      <c r="O15" s="28"/>
    </row>
    <row r="16" spans="1:15" ht="51" customHeight="1" x14ac:dyDescent="0.3">
      <c r="A16" s="22">
        <v>9</v>
      </c>
      <c r="B16" s="23">
        <v>41341</v>
      </c>
      <c r="C16" s="97" t="s">
        <v>17</v>
      </c>
      <c r="D16" s="98"/>
      <c r="E16" s="99"/>
      <c r="F16" s="44" t="s">
        <v>37</v>
      </c>
      <c r="G16" s="24" t="s">
        <v>5</v>
      </c>
      <c r="H16" s="24"/>
      <c r="I16" s="66">
        <v>7500</v>
      </c>
      <c r="J16" s="49"/>
      <c r="K16" s="49">
        <f t="shared" si="0"/>
        <v>7500</v>
      </c>
      <c r="L16" s="55">
        <v>1.82</v>
      </c>
      <c r="M16" s="27"/>
      <c r="N16" s="27">
        <f t="shared" si="1"/>
        <v>13650</v>
      </c>
      <c r="O16" s="28"/>
    </row>
    <row r="17" spans="1:15" ht="133.15" customHeight="1" x14ac:dyDescent="0.3">
      <c r="A17" s="22">
        <v>10</v>
      </c>
      <c r="B17" s="30">
        <v>41340</v>
      </c>
      <c r="C17" s="111" t="s">
        <v>18</v>
      </c>
      <c r="D17" s="112"/>
      <c r="E17" s="113"/>
      <c r="F17" s="29" t="s">
        <v>40</v>
      </c>
      <c r="G17" s="24" t="s">
        <v>5</v>
      </c>
      <c r="H17" s="24"/>
      <c r="I17" s="66">
        <v>1800</v>
      </c>
      <c r="J17" s="49"/>
      <c r="K17" s="49">
        <f t="shared" si="0"/>
        <v>1800</v>
      </c>
      <c r="L17" s="55">
        <v>8</v>
      </c>
      <c r="M17" s="27"/>
      <c r="N17" s="27">
        <f t="shared" si="1"/>
        <v>14400</v>
      </c>
      <c r="O17" s="28"/>
    </row>
    <row r="18" spans="1:15" ht="124.9" customHeight="1" x14ac:dyDescent="0.3">
      <c r="A18" s="22">
        <v>11</v>
      </c>
      <c r="B18" s="31">
        <v>41337</v>
      </c>
      <c r="C18" s="108" t="s">
        <v>19</v>
      </c>
      <c r="D18" s="109"/>
      <c r="E18" s="110"/>
      <c r="F18" s="32" t="s">
        <v>41</v>
      </c>
      <c r="G18" s="23" t="s">
        <v>5</v>
      </c>
      <c r="H18" s="23"/>
      <c r="I18" s="66">
        <v>3500</v>
      </c>
      <c r="J18" s="49"/>
      <c r="K18" s="49">
        <f t="shared" si="0"/>
        <v>3500</v>
      </c>
      <c r="L18" s="55">
        <v>8</v>
      </c>
      <c r="M18" s="27"/>
      <c r="N18" s="27">
        <f t="shared" si="1"/>
        <v>28000</v>
      </c>
      <c r="O18" s="28"/>
    </row>
    <row r="19" spans="1:15" ht="282" customHeight="1" x14ac:dyDescent="0.3">
      <c r="A19" s="22">
        <v>12</v>
      </c>
      <c r="B19" s="23">
        <v>65204</v>
      </c>
      <c r="C19" s="97" t="s">
        <v>9</v>
      </c>
      <c r="D19" s="98"/>
      <c r="E19" s="99"/>
      <c r="F19" s="45" t="s">
        <v>42</v>
      </c>
      <c r="G19" s="24" t="s">
        <v>10</v>
      </c>
      <c r="H19" s="24"/>
      <c r="I19" s="66">
        <v>1000</v>
      </c>
      <c r="J19" s="49">
        <v>10000</v>
      </c>
      <c r="K19" s="49">
        <f t="shared" si="0"/>
        <v>11000</v>
      </c>
      <c r="L19" s="55">
        <v>12</v>
      </c>
      <c r="M19" s="27"/>
      <c r="N19" s="27"/>
      <c r="O19" s="28">
        <f>K19*L19</f>
        <v>132000</v>
      </c>
    </row>
    <row r="20" spans="1:15" s="8" customFormat="1" ht="111.6" customHeight="1" x14ac:dyDescent="0.3">
      <c r="A20" s="70">
        <v>13</v>
      </c>
      <c r="B20" s="71">
        <v>41342</v>
      </c>
      <c r="C20" s="114" t="s">
        <v>11</v>
      </c>
      <c r="D20" s="115"/>
      <c r="E20" s="116"/>
      <c r="F20" s="72" t="s">
        <v>43</v>
      </c>
      <c r="G20" s="73" t="s">
        <v>8</v>
      </c>
      <c r="H20" s="73" t="s">
        <v>58</v>
      </c>
      <c r="I20" s="66">
        <v>38500</v>
      </c>
      <c r="J20" s="49">
        <v>70000</v>
      </c>
      <c r="K20" s="49">
        <f t="shared" si="0"/>
        <v>108500</v>
      </c>
      <c r="L20" s="55">
        <v>0.88</v>
      </c>
      <c r="M20" s="27"/>
      <c r="N20" s="27"/>
      <c r="O20" s="28">
        <f t="shared" ref="O20" si="2">K20*L20</f>
        <v>95480</v>
      </c>
    </row>
    <row r="21" spans="1:15" s="8" customFormat="1" ht="102" customHeight="1" x14ac:dyDescent="0.3">
      <c r="A21" s="70">
        <v>14</v>
      </c>
      <c r="B21" s="74">
        <v>45199</v>
      </c>
      <c r="C21" s="105" t="s">
        <v>12</v>
      </c>
      <c r="D21" s="106"/>
      <c r="E21" s="107"/>
      <c r="F21" s="75" t="s">
        <v>44</v>
      </c>
      <c r="G21" s="76" t="s">
        <v>8</v>
      </c>
      <c r="H21" s="76" t="s">
        <v>58</v>
      </c>
      <c r="I21" s="77">
        <v>4200</v>
      </c>
      <c r="J21" s="78">
        <v>20000</v>
      </c>
      <c r="K21" s="78">
        <f>SUM(I21:J21)</f>
        <v>24200</v>
      </c>
      <c r="L21" s="79">
        <v>0.85</v>
      </c>
      <c r="M21" s="80"/>
      <c r="N21" s="80"/>
      <c r="O21" s="81">
        <f>K21*L21</f>
        <v>20570</v>
      </c>
    </row>
    <row r="22" spans="1:15" s="47" customFormat="1" ht="55.15" customHeight="1" x14ac:dyDescent="0.3">
      <c r="A22" s="82">
        <v>15</v>
      </c>
      <c r="B22" s="83">
        <v>50470</v>
      </c>
      <c r="C22" s="93" t="s">
        <v>52</v>
      </c>
      <c r="D22" s="93"/>
      <c r="E22" s="93"/>
      <c r="F22" s="83"/>
      <c r="G22" s="83" t="s">
        <v>5</v>
      </c>
      <c r="H22" s="83"/>
      <c r="I22" s="84"/>
      <c r="J22" s="83">
        <v>200</v>
      </c>
      <c r="K22" s="85">
        <f t="shared" ref="K22:K29" si="3">SUM(I22:J22)</f>
        <v>200</v>
      </c>
      <c r="L22" s="83">
        <v>0.7</v>
      </c>
      <c r="M22" s="86"/>
      <c r="N22" s="87">
        <f t="shared" si="1"/>
        <v>140</v>
      </c>
      <c r="O22" s="88"/>
    </row>
    <row r="23" spans="1:15" s="47" customFormat="1" ht="72" customHeight="1" x14ac:dyDescent="0.3">
      <c r="A23" s="82">
        <v>16</v>
      </c>
      <c r="B23" s="83">
        <v>63260</v>
      </c>
      <c r="C23" s="93" t="s">
        <v>53</v>
      </c>
      <c r="D23" s="93"/>
      <c r="E23" s="93"/>
      <c r="F23" s="83"/>
      <c r="G23" s="83" t="s">
        <v>5</v>
      </c>
      <c r="H23" s="83"/>
      <c r="I23" s="84"/>
      <c r="J23" s="83">
        <v>500</v>
      </c>
      <c r="K23" s="85">
        <f t="shared" si="3"/>
        <v>500</v>
      </c>
      <c r="L23" s="83">
        <v>0.41</v>
      </c>
      <c r="M23" s="86"/>
      <c r="N23" s="87">
        <f t="shared" si="1"/>
        <v>205</v>
      </c>
      <c r="O23" s="88"/>
    </row>
    <row r="24" spans="1:15" s="47" customFormat="1" ht="168" customHeight="1" x14ac:dyDescent="0.3">
      <c r="A24" s="82">
        <v>17</v>
      </c>
      <c r="B24" s="83">
        <v>64832</v>
      </c>
      <c r="C24" s="94" t="s">
        <v>54</v>
      </c>
      <c r="D24" s="94"/>
      <c r="E24" s="94"/>
      <c r="F24" s="83"/>
      <c r="G24" s="83" t="s">
        <v>55</v>
      </c>
      <c r="H24" s="89" t="s">
        <v>56</v>
      </c>
      <c r="I24" s="84"/>
      <c r="J24" s="83">
        <v>8150</v>
      </c>
      <c r="K24" s="85">
        <f t="shared" si="3"/>
        <v>8150</v>
      </c>
      <c r="L24" s="83">
        <v>9.8000000000000007</v>
      </c>
      <c r="M24" s="86"/>
      <c r="N24" s="87">
        <f t="shared" si="1"/>
        <v>79870</v>
      </c>
      <c r="O24" s="88"/>
    </row>
    <row r="25" spans="1:15" s="47" customFormat="1" ht="182.45" customHeight="1" x14ac:dyDescent="0.3">
      <c r="A25" s="82">
        <v>18</v>
      </c>
      <c r="B25" s="83">
        <v>220402</v>
      </c>
      <c r="C25" s="94" t="s">
        <v>57</v>
      </c>
      <c r="D25" s="94"/>
      <c r="E25" s="94"/>
      <c r="F25" s="83"/>
      <c r="G25" s="83" t="s">
        <v>5</v>
      </c>
      <c r="H25" s="89"/>
      <c r="I25" s="84"/>
      <c r="J25" s="83">
        <v>3000</v>
      </c>
      <c r="K25" s="85">
        <f t="shared" si="3"/>
        <v>3000</v>
      </c>
      <c r="L25" s="83">
        <v>9.8000000000000007</v>
      </c>
      <c r="M25" s="86"/>
      <c r="N25" s="87">
        <f t="shared" si="1"/>
        <v>29400.000000000004</v>
      </c>
      <c r="O25" s="88"/>
    </row>
    <row r="26" spans="1:15" s="47" customFormat="1" ht="69.599999999999994" customHeight="1" x14ac:dyDescent="0.3">
      <c r="A26" s="82">
        <v>19</v>
      </c>
      <c r="B26" s="90">
        <v>181787</v>
      </c>
      <c r="C26" s="95" t="s">
        <v>59</v>
      </c>
      <c r="D26" s="95"/>
      <c r="E26" s="95"/>
      <c r="F26" s="83"/>
      <c r="G26" s="91" t="s">
        <v>60</v>
      </c>
      <c r="H26" s="91" t="s">
        <v>61</v>
      </c>
      <c r="I26" s="84"/>
      <c r="J26" s="83">
        <v>80</v>
      </c>
      <c r="K26" s="85">
        <f t="shared" si="3"/>
        <v>80</v>
      </c>
      <c r="L26" s="83">
        <v>296.39999999999998</v>
      </c>
      <c r="M26" s="86">
        <f>K26*L26</f>
        <v>23712</v>
      </c>
      <c r="N26" s="87"/>
      <c r="O26" s="88"/>
    </row>
    <row r="27" spans="1:15" s="47" customFormat="1" ht="106.9" customHeight="1" x14ac:dyDescent="0.3">
      <c r="A27" s="82">
        <v>20</v>
      </c>
      <c r="B27" s="90">
        <v>181788</v>
      </c>
      <c r="C27" s="95" t="s">
        <v>62</v>
      </c>
      <c r="D27" s="95"/>
      <c r="E27" s="95"/>
      <c r="F27" s="83"/>
      <c r="G27" s="91" t="s">
        <v>60</v>
      </c>
      <c r="H27" s="91" t="s">
        <v>63</v>
      </c>
      <c r="I27" s="84"/>
      <c r="J27" s="83">
        <v>3750</v>
      </c>
      <c r="K27" s="85">
        <f t="shared" si="3"/>
        <v>3750</v>
      </c>
      <c r="L27" s="83">
        <v>26.41</v>
      </c>
      <c r="M27" s="86"/>
      <c r="N27" s="87">
        <f t="shared" si="1"/>
        <v>99037.5</v>
      </c>
      <c r="O27" s="88"/>
    </row>
    <row r="28" spans="1:15" s="47" customFormat="1" ht="57.6" customHeight="1" x14ac:dyDescent="0.3">
      <c r="A28" s="82">
        <v>21</v>
      </c>
      <c r="B28" s="90">
        <v>50419</v>
      </c>
      <c r="C28" s="95" t="s">
        <v>64</v>
      </c>
      <c r="D28" s="95"/>
      <c r="E28" s="95"/>
      <c r="F28" s="83"/>
      <c r="G28" s="91" t="s">
        <v>60</v>
      </c>
      <c r="H28" s="91"/>
      <c r="I28" s="84"/>
      <c r="J28" s="83">
        <v>9000</v>
      </c>
      <c r="K28" s="85">
        <f t="shared" si="3"/>
        <v>9000</v>
      </c>
      <c r="L28" s="83">
        <v>1.53</v>
      </c>
      <c r="M28" s="86"/>
      <c r="N28" s="87">
        <f t="shared" si="1"/>
        <v>13770</v>
      </c>
      <c r="O28" s="88"/>
    </row>
    <row r="29" spans="1:15" s="47" customFormat="1" ht="51.6" customHeight="1" x14ac:dyDescent="0.3">
      <c r="A29" s="82">
        <v>22</v>
      </c>
      <c r="B29" s="90">
        <v>217089</v>
      </c>
      <c r="C29" s="96" t="s">
        <v>65</v>
      </c>
      <c r="D29" s="96"/>
      <c r="E29" s="96"/>
      <c r="F29" s="83"/>
      <c r="G29" s="90" t="s">
        <v>14</v>
      </c>
      <c r="H29" s="90"/>
      <c r="I29" s="84"/>
      <c r="J29" s="83">
        <v>330</v>
      </c>
      <c r="K29" s="85">
        <f t="shared" si="3"/>
        <v>330</v>
      </c>
      <c r="L29" s="83">
        <v>381.3</v>
      </c>
      <c r="M29" s="86">
        <f t="shared" ref="M29" si="4">K29*L29</f>
        <v>125829</v>
      </c>
      <c r="N29" s="87"/>
      <c r="O29" s="88"/>
    </row>
    <row r="30" spans="1:15" ht="18" customHeight="1" x14ac:dyDescent="0.3">
      <c r="A30" s="33"/>
      <c r="B30" s="62"/>
      <c r="C30" s="92"/>
      <c r="D30" s="92"/>
      <c r="E30" s="92"/>
      <c r="F30" s="62"/>
      <c r="G30" s="62"/>
      <c r="H30" s="34"/>
      <c r="I30" s="69"/>
      <c r="J30" s="69"/>
      <c r="K30" s="63"/>
      <c r="L30" s="46" t="s">
        <v>20</v>
      </c>
      <c r="M30" s="60">
        <f>SUM(M8:M29)</f>
        <v>156385</v>
      </c>
      <c r="N30" s="60">
        <f t="shared" ref="N30:O30" si="5">SUM(N8:N29)</f>
        <v>557009.88</v>
      </c>
      <c r="O30" s="60">
        <f t="shared" si="5"/>
        <v>248050</v>
      </c>
    </row>
    <row r="31" spans="1:15" x14ac:dyDescent="0.3">
      <c r="A31" s="33"/>
      <c r="B31" s="62"/>
      <c r="C31" s="92"/>
      <c r="D31" s="92"/>
      <c r="E31" s="92"/>
      <c r="F31" s="62"/>
      <c r="G31" s="62"/>
      <c r="H31" s="34"/>
      <c r="I31" s="69"/>
      <c r="J31" s="69"/>
      <c r="K31" s="38"/>
      <c r="L31" s="35" t="s">
        <v>23</v>
      </c>
      <c r="M31" s="61">
        <f>M30*23%</f>
        <v>35968.550000000003</v>
      </c>
      <c r="N31" s="61">
        <f>N30*13%</f>
        <v>72411.284400000004</v>
      </c>
      <c r="O31" s="61">
        <f>O30*6.5%</f>
        <v>16123.25</v>
      </c>
    </row>
    <row r="32" spans="1:15" x14ac:dyDescent="0.3">
      <c r="A32" s="33"/>
      <c r="B32" s="62"/>
      <c r="C32" s="92"/>
      <c r="D32" s="92"/>
      <c r="E32" s="92"/>
      <c r="F32" s="62"/>
      <c r="G32" s="62"/>
      <c r="H32" s="34"/>
      <c r="I32" s="69"/>
      <c r="J32" s="69"/>
      <c r="K32" s="38"/>
      <c r="L32" s="35" t="s">
        <v>20</v>
      </c>
      <c r="M32" s="61">
        <f>SUM(M30:M31)</f>
        <v>192353.55</v>
      </c>
      <c r="N32" s="61">
        <f t="shared" ref="N32:O32" si="6">SUM(N30:N31)</f>
        <v>629421.16440000001</v>
      </c>
      <c r="O32" s="61">
        <f t="shared" si="6"/>
        <v>264173.25</v>
      </c>
    </row>
    <row r="33" spans="2:10" ht="37.5" x14ac:dyDescent="0.3">
      <c r="B33" s="34"/>
      <c r="C33" s="33"/>
      <c r="D33" s="33"/>
      <c r="E33" s="35" t="s">
        <v>21</v>
      </c>
      <c r="F33" s="36">
        <f>SUM(M32:O32)</f>
        <v>1085947.9643999999</v>
      </c>
      <c r="G33" s="50"/>
      <c r="H33" s="50"/>
      <c r="I33" s="63"/>
      <c r="J33" s="63"/>
    </row>
    <row r="34" spans="2:10" x14ac:dyDescent="0.3">
      <c r="B34" s="33"/>
      <c r="C34" s="33"/>
      <c r="D34" s="33"/>
      <c r="E34" s="33"/>
      <c r="F34" s="33"/>
      <c r="H34" s="37"/>
      <c r="I34" s="38"/>
      <c r="J34" s="38"/>
    </row>
    <row r="35" spans="2:10" x14ac:dyDescent="0.3">
      <c r="B35" s="33"/>
      <c r="C35" s="33"/>
      <c r="D35" s="33"/>
      <c r="E35" s="40" t="s">
        <v>26</v>
      </c>
      <c r="F35" s="41">
        <v>1086166.71</v>
      </c>
      <c r="H35" s="50"/>
      <c r="I35" s="38"/>
      <c r="J35" s="38"/>
    </row>
    <row r="36" spans="2:10" x14ac:dyDescent="0.3">
      <c r="B36" s="33"/>
      <c r="C36" s="33"/>
      <c r="D36" s="33"/>
      <c r="E36" s="42" t="s">
        <v>24</v>
      </c>
      <c r="F36" s="36">
        <f>F35-F33</f>
        <v>218.74560000002384</v>
      </c>
      <c r="H36" s="39"/>
      <c r="I36" s="38"/>
      <c r="J36" s="38"/>
    </row>
    <row r="37" spans="2:10" x14ac:dyDescent="0.3">
      <c r="B37" s="33"/>
      <c r="I37" s="38"/>
      <c r="J37" s="38"/>
    </row>
  </sheetData>
  <mergeCells count="27">
    <mergeCell ref="C13:E13"/>
    <mergeCell ref="C12:E12"/>
    <mergeCell ref="C11:E11"/>
    <mergeCell ref="C14:E14"/>
    <mergeCell ref="C21:E21"/>
    <mergeCell ref="C18:E18"/>
    <mergeCell ref="C17:E17"/>
    <mergeCell ref="C16:E16"/>
    <mergeCell ref="C15:E15"/>
    <mergeCell ref="C20:E20"/>
    <mergeCell ref="C19:E19"/>
    <mergeCell ref="C8:E8"/>
    <mergeCell ref="C9:E9"/>
    <mergeCell ref="C7:E7"/>
    <mergeCell ref="B1:M1"/>
    <mergeCell ref="C10:E10"/>
    <mergeCell ref="C30:E30"/>
    <mergeCell ref="C31:E31"/>
    <mergeCell ref="C32:E32"/>
    <mergeCell ref="C22:E22"/>
    <mergeCell ref="C23:E23"/>
    <mergeCell ref="C24:E24"/>
    <mergeCell ref="C26:E26"/>
    <mergeCell ref="C27:E27"/>
    <mergeCell ref="C28:E28"/>
    <mergeCell ref="C29:E29"/>
    <mergeCell ref="C25:E25"/>
  </mergeCells>
  <pageMargins left="0.70866141732283472" right="0.70866141732283472" top="0.74803149606299213" bottom="0.74803149606299213" header="0.31496062992125984" footer="0.31496062992125984"/>
  <pageSetup paperSize="9" scale="59" fitToHeight="10" orientation="landscape" r:id="rId1"/>
  <rowBreaks count="3" manualBreakCount="3">
    <brk id="13" max="14" man="1"/>
    <brk id="19" max="14" man="1"/>
    <brk id="36" max="1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3</vt:i4>
      </vt:variant>
      <vt:variant>
        <vt:lpstr>Περιοχές με ονόματα</vt:lpstr>
      </vt:variant>
      <vt:variant>
        <vt:i4>2</vt:i4>
      </vt:variant>
    </vt:vector>
  </HeadingPairs>
  <TitlesOfParts>
    <vt:vector size="5" baseType="lpstr">
      <vt:lpstr>Φύλλο1</vt:lpstr>
      <vt:lpstr>Φύλλο2</vt:lpstr>
      <vt:lpstr>Φύλλο3</vt:lpstr>
      <vt:lpstr>Φύλλο1!Print_Area</vt:lpstr>
      <vt:lpstr>Φύλλο1!Print_Titles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2006-10-17T10:06:23Z</dcterms:created>
  <dcterms:modified xsi:type="dcterms:W3CDTF">2014-02-19T11:06:31Z</dcterms:modified>
</cp:coreProperties>
</file>